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mmjd\Documents\My Dropbox\ASW Files\BusAnalytics (EBA)\EBA 1e\FINAL SOLUTIONS MANUAL\SolutionsExcelFiles\08_Ch8\"/>
    </mc:Choice>
  </mc:AlternateContent>
  <bookViews>
    <workbookView xWindow="0" yWindow="0" windowWidth="19200" windowHeight="11580"/>
  </bookViews>
  <sheets>
    <sheet name="Model" sheetId="1" r:id="rId1"/>
    <sheet name="Sensitivity Report 1" sheetId="4" r:id="rId2"/>
  </sheets>
  <definedNames>
    <definedName name="solver_adj" localSheetId="0" hidden="1">Model!$B$16:$B$20</definedName>
    <definedName name="solver_cvg" localSheetId="0" hidden="1">0.0001</definedName>
    <definedName name="solver_drv" localSheetId="0" hidden="1">2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Model!$B$19</definedName>
    <definedName name="solver_lhs2" localSheetId="0" hidden="1">Model!$B$20</definedName>
    <definedName name="solver_lhs3" localSheetId="0" hidden="1">Model!$B$21</definedName>
    <definedName name="solver_lhs4" localSheetId="0" hidden="1">Model!$B$24</definedName>
    <definedName name="solver_lhs5" localSheetId="0" hidden="1">Model!$B$25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5</definedName>
    <definedName name="solver_nwt" localSheetId="0" hidden="1">1</definedName>
    <definedName name="solver_opt" localSheetId="0" hidden="1">Model!$B$27</definedName>
    <definedName name="solver_pre" localSheetId="0" hidden="1">0.000001</definedName>
    <definedName name="solver_rbv" localSheetId="0" hidden="1">2</definedName>
    <definedName name="solver_rel1" localSheetId="0" hidden="1">1</definedName>
    <definedName name="solver_rel2" localSheetId="0" hidden="1">1</definedName>
    <definedName name="solver_rel3" localSheetId="0" hidden="1">1</definedName>
    <definedName name="solver_rel4" localSheetId="0" hidden="1">1</definedName>
    <definedName name="solver_rel5" localSheetId="0" hidden="1">1</definedName>
    <definedName name="solver_rhs1" localSheetId="0" hidden="1">Model!$D$8*Model!$B$23</definedName>
    <definedName name="solver_rhs2" localSheetId="0" hidden="1">Model!$C$9*Model!$B$11</definedName>
    <definedName name="solver_rhs3" localSheetId="0" hidden="1">Model!$B$11</definedName>
    <definedName name="solver_rhs4" localSheetId="0" hidden="1">Model!$B$16</definedName>
    <definedName name="solver_rhs5" localSheetId="0" hidden="1">Model!$B$20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3" i="1" l="1"/>
  <c r="B27" i="1" l="1"/>
  <c r="B25" i="1"/>
  <c r="B24" i="1"/>
  <c r="B21" i="1"/>
</calcChain>
</file>

<file path=xl/sharedStrings.xml><?xml version="1.0" encoding="utf-8"?>
<sst xmlns="http://schemas.openxmlformats.org/spreadsheetml/2006/main" count="72" uniqueCount="54">
  <si>
    <t>State University</t>
  </si>
  <si>
    <t>Auto Loans</t>
  </si>
  <si>
    <t>Furniture Loans</t>
  </si>
  <si>
    <t>Other Secured Loans</t>
  </si>
  <si>
    <t>Siganture Loans</t>
  </si>
  <si>
    <t>Funds Available</t>
  </si>
  <si>
    <t>Rate of Return</t>
  </si>
  <si>
    <t>Parameters</t>
  </si>
  <si>
    <t>Model</t>
  </si>
  <si>
    <t>Allocation</t>
  </si>
  <si>
    <t>Total</t>
  </si>
  <si>
    <t>Furniture + Other Secured</t>
  </si>
  <si>
    <t>Other Secured + Signature</t>
  </si>
  <si>
    <t>Return</t>
  </si>
  <si>
    <t>Max of Total Available</t>
  </si>
  <si>
    <t>Risk-free Securities</t>
  </si>
  <si>
    <t>Microsoft Excel 15.0 Sensitivity Report</t>
  </si>
  <si>
    <t>Variable Cells</t>
  </si>
  <si>
    <t>Cell</t>
  </si>
  <si>
    <t>Name</t>
  </si>
  <si>
    <t>Final</t>
  </si>
  <si>
    <t>Value</t>
  </si>
  <si>
    <t>Reduced</t>
  </si>
  <si>
    <t>Cost</t>
  </si>
  <si>
    <t>Objective</t>
  </si>
  <si>
    <t>Coefficient</t>
  </si>
  <si>
    <t>Allowable</t>
  </si>
  <si>
    <t>Increase</t>
  </si>
  <si>
    <t>Decrease</t>
  </si>
  <si>
    <t>Constraints</t>
  </si>
  <si>
    <t>Shadow</t>
  </si>
  <si>
    <t>Price</t>
  </si>
  <si>
    <t>Constraint</t>
  </si>
  <si>
    <t>R.H. Side</t>
  </si>
  <si>
    <t>$B$16</t>
  </si>
  <si>
    <t>Auto Loans Allocation</t>
  </si>
  <si>
    <t>$B$17</t>
  </si>
  <si>
    <t>Furniture Loans Allocation</t>
  </si>
  <si>
    <t>$B$18</t>
  </si>
  <si>
    <t>Other Secured Loans Allocation</t>
  </si>
  <si>
    <t>$B$19</t>
  </si>
  <si>
    <t>Siganture Loans Allocation</t>
  </si>
  <si>
    <t>$B$20</t>
  </si>
  <si>
    <t>Risk-free Securities Allocation</t>
  </si>
  <si>
    <t>$B$21</t>
  </si>
  <si>
    <t>Total Allocation</t>
  </si>
  <si>
    <t>Furniture + Other Secured Allocation</t>
  </si>
  <si>
    <t>$B$24</t>
  </si>
  <si>
    <t>Other Secured + Signature Allocation</t>
  </si>
  <si>
    <t>Max of Total Allocated Loans</t>
  </si>
  <si>
    <t>Total Loans</t>
  </si>
  <si>
    <t>Worksheet: [Problem 8-11 solution.xlsx]Model</t>
  </si>
  <si>
    <t>Report Created: 2/26/2013 7:11:35 AM</t>
  </si>
  <si>
    <t>$B$25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</si>
</sst>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&quot;$&quot;#,##0.00_);\(&quot;$&quot;#,##0.00\)"/>
    <numFmt numFmtId="164" formatCode="&quot;$&quot;#,##0"/>
  </numFmts>
  <fonts count="4" x14ac:knownFonts="1">
    <font>
      <sz val="12"/>
      <color theme="1"/>
      <name val="Times New Roman"/>
      <family val="2"/>
    </font>
    <font>
      <sz val="12"/>
      <color theme="1"/>
      <name val="Times New Roman"/>
      <family val="2"/>
    </font>
    <font>
      <b/>
      <sz val="12"/>
      <color theme="1"/>
      <name val="Times New Roman"/>
      <family val="1"/>
    </font>
    <font>
      <b/>
      <sz val="12"/>
      <color indexed="18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164" fontId="0" fillId="0" borderId="0" xfId="0" applyNumberFormat="1"/>
    <xf numFmtId="0" fontId="2" fillId="0" borderId="0" xfId="0" applyFont="1"/>
    <xf numFmtId="9" fontId="0" fillId="0" borderId="0" xfId="1" applyFont="1"/>
    <xf numFmtId="0" fontId="0" fillId="2" borderId="0" xfId="0" applyFill="1"/>
    <xf numFmtId="0" fontId="0" fillId="0" borderId="1" xfId="0" applyBorder="1"/>
    <xf numFmtId="0" fontId="0" fillId="2" borderId="1" xfId="0" applyFill="1" applyBorder="1"/>
    <xf numFmtId="0" fontId="0" fillId="0" borderId="4" xfId="0" applyFill="1" applyBorder="1" applyAlignment="1"/>
    <xf numFmtId="0" fontId="0" fillId="0" borderId="5" xfId="0" applyFill="1" applyBorder="1" applyAlignment="1"/>
    <xf numFmtId="7" fontId="0" fillId="0" borderId="4" xfId="0" applyNumberFormat="1" applyFill="1" applyBorder="1" applyAlignment="1"/>
    <xf numFmtId="7" fontId="0" fillId="0" borderId="5" xfId="0" applyNumberForma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workbookViewId="0">
      <selection activeCell="H22" sqref="H22"/>
    </sheetView>
  </sheetViews>
  <sheetFormatPr defaultRowHeight="15.75" x14ac:dyDescent="0.25"/>
  <cols>
    <col min="1" max="1" width="21.25" bestFit="1" customWidth="1"/>
    <col min="2" max="2" width="11.875" bestFit="1" customWidth="1"/>
    <col min="3" max="3" width="18.5" bestFit="1" customWidth="1"/>
    <col min="4" max="4" width="24" bestFit="1" customWidth="1"/>
  </cols>
  <sheetData>
    <row r="1" spans="1:4" x14ac:dyDescent="0.25">
      <c r="A1" s="2" t="s">
        <v>0</v>
      </c>
    </row>
    <row r="3" spans="1:4" x14ac:dyDescent="0.25">
      <c r="A3" s="2" t="s">
        <v>7</v>
      </c>
    </row>
    <row r="4" spans="1:4" x14ac:dyDescent="0.25">
      <c r="B4" t="s">
        <v>6</v>
      </c>
      <c r="C4" t="s">
        <v>14</v>
      </c>
      <c r="D4" t="s">
        <v>49</v>
      </c>
    </row>
    <row r="5" spans="1:4" x14ac:dyDescent="0.25">
      <c r="A5" t="s">
        <v>1</v>
      </c>
      <c r="B5" s="3">
        <v>0.08</v>
      </c>
    </row>
    <row r="6" spans="1:4" x14ac:dyDescent="0.25">
      <c r="A6" t="s">
        <v>2</v>
      </c>
      <c r="B6" s="3">
        <v>0.1</v>
      </c>
      <c r="C6" s="3"/>
    </row>
    <row r="7" spans="1:4" x14ac:dyDescent="0.25">
      <c r="A7" t="s">
        <v>3</v>
      </c>
      <c r="B7" s="3">
        <v>0.11</v>
      </c>
      <c r="C7" s="3"/>
    </row>
    <row r="8" spans="1:4" x14ac:dyDescent="0.25">
      <c r="A8" t="s">
        <v>4</v>
      </c>
      <c r="B8" s="3">
        <v>0.12</v>
      </c>
      <c r="C8" s="3"/>
      <c r="D8" s="3">
        <v>0.1</v>
      </c>
    </row>
    <row r="9" spans="1:4" x14ac:dyDescent="0.25">
      <c r="A9" t="s">
        <v>15</v>
      </c>
      <c r="B9" s="3">
        <v>0.09</v>
      </c>
      <c r="C9" s="3">
        <v>0.3</v>
      </c>
    </row>
    <row r="11" spans="1:4" x14ac:dyDescent="0.25">
      <c r="A11" t="s">
        <v>5</v>
      </c>
      <c r="B11" s="1">
        <v>2000000</v>
      </c>
    </row>
    <row r="14" spans="1:4" x14ac:dyDescent="0.25">
      <c r="A14" s="2" t="s">
        <v>8</v>
      </c>
    </row>
    <row r="15" spans="1:4" x14ac:dyDescent="0.25">
      <c r="B15" t="s">
        <v>9</v>
      </c>
    </row>
    <row r="16" spans="1:4" x14ac:dyDescent="0.25">
      <c r="A16" t="s">
        <v>1</v>
      </c>
      <c r="B16" s="4">
        <v>629999.99999999988</v>
      </c>
    </row>
    <row r="17" spans="1:2" x14ac:dyDescent="0.25">
      <c r="A17" t="s">
        <v>2</v>
      </c>
      <c r="B17" s="4">
        <v>169999.99999999994</v>
      </c>
    </row>
    <row r="18" spans="1:2" x14ac:dyDescent="0.25">
      <c r="A18" t="s">
        <v>3</v>
      </c>
      <c r="B18" s="4">
        <v>460000</v>
      </c>
    </row>
    <row r="19" spans="1:2" x14ac:dyDescent="0.25">
      <c r="A19" t="s">
        <v>4</v>
      </c>
      <c r="B19" s="4">
        <v>140000.00000000003</v>
      </c>
    </row>
    <row r="20" spans="1:2" x14ac:dyDescent="0.25">
      <c r="A20" s="5" t="s">
        <v>15</v>
      </c>
      <c r="B20" s="6">
        <v>600000</v>
      </c>
    </row>
    <row r="21" spans="1:2" x14ac:dyDescent="0.25">
      <c r="A21" t="s">
        <v>10</v>
      </c>
      <c r="B21" s="1">
        <f>SUM(B16:B20)</f>
        <v>1999999.9999999998</v>
      </c>
    </row>
    <row r="23" spans="1:2" x14ac:dyDescent="0.25">
      <c r="A23" t="s">
        <v>50</v>
      </c>
      <c r="B23" s="1">
        <f>SUM(B16:B19)</f>
        <v>1399999.9999999998</v>
      </c>
    </row>
    <row r="24" spans="1:2" x14ac:dyDescent="0.25">
      <c r="A24" t="s">
        <v>11</v>
      </c>
      <c r="B24" s="1">
        <f>B17+B18</f>
        <v>630000</v>
      </c>
    </row>
    <row r="25" spans="1:2" x14ac:dyDescent="0.25">
      <c r="A25" t="s">
        <v>12</v>
      </c>
      <c r="B25" s="1">
        <f>B18+B19</f>
        <v>600000</v>
      </c>
    </row>
    <row r="27" spans="1:2" x14ac:dyDescent="0.25">
      <c r="A27" t="s">
        <v>13</v>
      </c>
      <c r="B27" s="1">
        <f>SUMPRODUCT(B5:B9,B16:B20)</f>
        <v>188800</v>
      </c>
    </row>
  </sheetData>
  <pageMargins left="0.7" right="0.7" top="0.75" bottom="0.75" header="0.3" footer="0.3"/>
  <ignoredErrors>
    <ignoredError sqref="B23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showGridLines="0" workbookViewId="0">
      <selection activeCell="E26" sqref="E26"/>
    </sheetView>
  </sheetViews>
  <sheetFormatPr defaultRowHeight="15.75" x14ac:dyDescent="0.25"/>
  <cols>
    <col min="1" max="1" width="2.125" customWidth="1"/>
    <col min="2" max="2" width="6.125" bestFit="1" customWidth="1"/>
    <col min="3" max="3" width="29.875" bestFit="1" customWidth="1"/>
    <col min="4" max="4" width="13.125" bestFit="1" customWidth="1"/>
    <col min="5" max="5" width="8.25" bestFit="1" customWidth="1"/>
    <col min="6" max="6" width="10" bestFit="1" customWidth="1"/>
    <col min="7" max="8" width="11.875" bestFit="1" customWidth="1"/>
  </cols>
  <sheetData>
    <row r="1" spans="1:8" x14ac:dyDescent="0.25">
      <c r="A1" s="2" t="s">
        <v>16</v>
      </c>
    </row>
    <row r="2" spans="1:8" x14ac:dyDescent="0.25">
      <c r="A2" s="2" t="s">
        <v>51</v>
      </c>
    </row>
    <row r="3" spans="1:8" x14ac:dyDescent="0.25">
      <c r="A3" s="2" t="s">
        <v>52</v>
      </c>
    </row>
    <row r="6" spans="1:8" ht="16.5" thickBot="1" x14ac:dyDescent="0.3">
      <c r="A6" t="s">
        <v>17</v>
      </c>
    </row>
    <row r="7" spans="1:8" x14ac:dyDescent="0.25">
      <c r="B7" s="11"/>
      <c r="C7" s="11"/>
      <c r="D7" s="11" t="s">
        <v>20</v>
      </c>
      <c r="E7" s="11" t="s">
        <v>22</v>
      </c>
      <c r="F7" s="11" t="s">
        <v>24</v>
      </c>
      <c r="G7" s="11" t="s">
        <v>26</v>
      </c>
      <c r="H7" s="11" t="s">
        <v>26</v>
      </c>
    </row>
    <row r="8" spans="1:8" ht="16.5" thickBot="1" x14ac:dyDescent="0.3">
      <c r="B8" s="12" t="s">
        <v>18</v>
      </c>
      <c r="C8" s="12" t="s">
        <v>19</v>
      </c>
      <c r="D8" s="12" t="s">
        <v>21</v>
      </c>
      <c r="E8" s="12" t="s">
        <v>23</v>
      </c>
      <c r="F8" s="12" t="s">
        <v>25</v>
      </c>
      <c r="G8" s="12" t="s">
        <v>27</v>
      </c>
      <c r="H8" s="12" t="s">
        <v>28</v>
      </c>
    </row>
    <row r="9" spans="1:8" x14ac:dyDescent="0.25">
      <c r="B9" s="7" t="s">
        <v>34</v>
      </c>
      <c r="C9" s="7" t="s">
        <v>35</v>
      </c>
      <c r="D9" s="7">
        <v>629999.99999999988</v>
      </c>
      <c r="E9" s="7">
        <v>0</v>
      </c>
      <c r="F9" s="7">
        <v>0.08</v>
      </c>
      <c r="G9" s="7">
        <v>1.7777777777777663E-2</v>
      </c>
      <c r="H9" s="7">
        <v>0.20444444444444448</v>
      </c>
    </row>
    <row r="10" spans="1:8" x14ac:dyDescent="0.25">
      <c r="B10" s="7" t="s">
        <v>36</v>
      </c>
      <c r="C10" s="7" t="s">
        <v>37</v>
      </c>
      <c r="D10" s="7">
        <v>169999.99999999994</v>
      </c>
      <c r="E10" s="7">
        <v>0</v>
      </c>
      <c r="F10" s="7">
        <v>9.9999999999999992E-2</v>
      </c>
      <c r="G10" s="7">
        <v>5.1612903225806131E-3</v>
      </c>
      <c r="H10" s="7">
        <v>2.0000000000000042E-2</v>
      </c>
    </row>
    <row r="11" spans="1:8" x14ac:dyDescent="0.25">
      <c r="B11" s="7" t="s">
        <v>38</v>
      </c>
      <c r="C11" s="7" t="s">
        <v>39</v>
      </c>
      <c r="D11" s="7">
        <v>460000</v>
      </c>
      <c r="E11" s="7">
        <v>0</v>
      </c>
      <c r="F11" s="7">
        <v>0.10999999999999999</v>
      </c>
      <c r="G11" s="7">
        <v>2.0000000000000032E-2</v>
      </c>
      <c r="H11" s="7">
        <v>7.2727272727272285E-3</v>
      </c>
    </row>
    <row r="12" spans="1:8" x14ac:dyDescent="0.25">
      <c r="B12" s="7" t="s">
        <v>40</v>
      </c>
      <c r="C12" s="7" t="s">
        <v>41</v>
      </c>
      <c r="D12" s="7">
        <v>140000.00000000003</v>
      </c>
      <c r="E12" s="7">
        <v>0</v>
      </c>
      <c r="F12" s="7">
        <v>0.12</v>
      </c>
      <c r="G12" s="7">
        <v>7.9999999999999516E-2</v>
      </c>
      <c r="H12" s="7">
        <v>2.0000000000000032E-2</v>
      </c>
    </row>
    <row r="13" spans="1:8" ht="16.5" thickBot="1" x14ac:dyDescent="0.3">
      <c r="B13" s="8" t="s">
        <v>42</v>
      </c>
      <c r="C13" s="8" t="s">
        <v>43</v>
      </c>
      <c r="D13" s="8">
        <v>600000</v>
      </c>
      <c r="E13" s="8">
        <v>0</v>
      </c>
      <c r="F13" s="8">
        <v>9.0000000000000024E-2</v>
      </c>
      <c r="G13" s="8">
        <v>1E+30</v>
      </c>
      <c r="H13" s="8">
        <v>7.9999999999999516E-3</v>
      </c>
    </row>
    <row r="15" spans="1:8" ht="16.5" thickBot="1" x14ac:dyDescent="0.3">
      <c r="A15" t="s">
        <v>29</v>
      </c>
    </row>
    <row r="16" spans="1:8" x14ac:dyDescent="0.25">
      <c r="B16" s="11"/>
      <c r="C16" s="11"/>
      <c r="D16" s="11" t="s">
        <v>20</v>
      </c>
      <c r="E16" s="11" t="s">
        <v>30</v>
      </c>
      <c r="F16" s="11" t="s">
        <v>32</v>
      </c>
      <c r="G16" s="11" t="s">
        <v>26</v>
      </c>
      <c r="H16" s="11" t="s">
        <v>26</v>
      </c>
    </row>
    <row r="17" spans="2:8" ht="16.5" thickBot="1" x14ac:dyDescent="0.3">
      <c r="B17" s="12" t="s">
        <v>18</v>
      </c>
      <c r="C17" s="12" t="s">
        <v>19</v>
      </c>
      <c r="D17" s="12" t="s">
        <v>21</v>
      </c>
      <c r="E17" s="12" t="s">
        <v>31</v>
      </c>
      <c r="F17" s="12" t="s">
        <v>33</v>
      </c>
      <c r="G17" s="12" t="s">
        <v>27</v>
      </c>
      <c r="H17" s="12" t="s">
        <v>28</v>
      </c>
    </row>
    <row r="18" spans="2:8" x14ac:dyDescent="0.25">
      <c r="B18" s="7" t="s">
        <v>40</v>
      </c>
      <c r="C18" s="7" t="s">
        <v>41</v>
      </c>
      <c r="D18" s="7">
        <v>140000.00000000003</v>
      </c>
      <c r="E18" s="7">
        <v>2.0000000000000032E-2</v>
      </c>
      <c r="F18" s="7">
        <v>0</v>
      </c>
      <c r="G18" s="7">
        <v>460000</v>
      </c>
      <c r="H18" s="7">
        <v>140000.00000000003</v>
      </c>
    </row>
    <row r="19" spans="2:8" x14ac:dyDescent="0.25">
      <c r="B19" s="7" t="s">
        <v>42</v>
      </c>
      <c r="C19" s="7" t="s">
        <v>43</v>
      </c>
      <c r="D19" s="7">
        <v>600000</v>
      </c>
      <c r="E19" s="7">
        <v>7.9999999999999516E-3</v>
      </c>
      <c r="F19" s="7">
        <v>0</v>
      </c>
      <c r="G19" s="7">
        <v>109677.41935483865</v>
      </c>
      <c r="H19" s="7">
        <v>418181.81818181818</v>
      </c>
    </row>
    <row r="20" spans="2:8" x14ac:dyDescent="0.25">
      <c r="B20" s="7" t="s">
        <v>44</v>
      </c>
      <c r="C20" s="7" t="s">
        <v>45</v>
      </c>
      <c r="D20" s="9">
        <v>2000000</v>
      </c>
      <c r="E20" s="7">
        <v>9.2000000000000026E-2</v>
      </c>
      <c r="F20" s="7">
        <v>2000000</v>
      </c>
      <c r="G20" s="7">
        <v>4599999.9999999981</v>
      </c>
      <c r="H20" s="7">
        <v>309090.90909090894</v>
      </c>
    </row>
    <row r="21" spans="2:8" x14ac:dyDescent="0.25">
      <c r="B21" s="7" t="s">
        <v>47</v>
      </c>
      <c r="C21" s="7" t="s">
        <v>46</v>
      </c>
      <c r="D21" s="9">
        <v>630000</v>
      </c>
      <c r="E21" s="7">
        <v>1.0000000000000023E-2</v>
      </c>
      <c r="F21" s="7">
        <v>0</v>
      </c>
      <c r="G21" s="7">
        <v>1260000</v>
      </c>
      <c r="H21" s="7">
        <v>339999.99999999983</v>
      </c>
    </row>
    <row r="22" spans="2:8" ht="16.5" thickBot="1" x14ac:dyDescent="0.3">
      <c r="B22" s="8" t="s">
        <v>53</v>
      </c>
      <c r="C22" s="8" t="s">
        <v>48</v>
      </c>
      <c r="D22" s="10">
        <v>600000</v>
      </c>
      <c r="E22" s="8">
        <v>9.9999999999999811E-3</v>
      </c>
      <c r="F22" s="8">
        <v>0</v>
      </c>
      <c r="G22" s="8">
        <v>169999.99999999994</v>
      </c>
      <c r="H22" s="8">
        <v>460000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Model</vt:lpstr>
      <vt:lpstr>Sensitivity Report 1</vt:lpstr>
    </vt:vector>
  </TitlesOfParts>
  <Company>College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Camm</dc:creator>
  <cp:lastModifiedBy>Windows User</cp:lastModifiedBy>
  <dcterms:created xsi:type="dcterms:W3CDTF">2013-02-21T20:00:32Z</dcterms:created>
  <dcterms:modified xsi:type="dcterms:W3CDTF">2014-08-17T18:28:48Z</dcterms:modified>
</cp:coreProperties>
</file>